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쇼핑몰\"/>
    </mc:Choice>
  </mc:AlternateContent>
  <xr:revisionPtr revIDLastSave="0" documentId="13_ncr:40009_{B637D55B-03F5-4E5D-907C-D3115245E0DF}" xr6:coauthVersionLast="36" xr6:coauthVersionMax="36" xr10:uidLastSave="{00000000-0000-0000-0000-000000000000}"/>
  <bookViews>
    <workbookView xWindow="0" yWindow="0" windowWidth="23040" windowHeight="9744" activeTab="1"/>
  </bookViews>
  <sheets>
    <sheet name="Sheet1" sheetId="2" r:id="rId1"/>
    <sheet name="주문데이터" sheetId="1" r:id="rId2"/>
  </sheets>
  <calcPr calcId="0"/>
  <pivotCaches>
    <pivotCache cacheId="27" r:id="rId3"/>
  </pivotCaches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2" i="1"/>
  <c r="U3" i="1" l="1"/>
  <c r="U4" i="1"/>
  <c r="U5" i="1"/>
  <c r="U6" i="1"/>
  <c r="U7" i="1"/>
  <c r="U2" i="1"/>
</calcChain>
</file>

<file path=xl/sharedStrings.xml><?xml version="1.0" encoding="utf-8"?>
<sst xmlns="http://schemas.openxmlformats.org/spreadsheetml/2006/main" count="94" uniqueCount="49">
  <si>
    <t>주문번호</t>
  </si>
  <si>
    <t>품목별 주문번호</t>
  </si>
  <si>
    <t>배송메시지</t>
  </si>
  <si>
    <t>총 주문금액</t>
  </si>
  <si>
    <t>총 결제금액</t>
  </si>
  <si>
    <t>상품번호</t>
  </si>
  <si>
    <t>주문상품명</t>
  </si>
  <si>
    <t>주문상품명(옵션포함)</t>
  </si>
  <si>
    <t>수량</t>
  </si>
  <si>
    <t>판매가</t>
  </si>
  <si>
    <t>수령인</t>
  </si>
  <si>
    <t>수령인 휴대전화</t>
  </si>
  <si>
    <t>수령인 우편번호</t>
  </si>
  <si>
    <t>수령인 주소</t>
  </si>
  <si>
    <t>수령인 상세 주소</t>
  </si>
  <si>
    <t>결제구분</t>
  </si>
  <si>
    <t>결제수단</t>
  </si>
  <si>
    <t>발주일</t>
  </si>
  <si>
    <t>상품자체코드</t>
  </si>
  <si>
    <t>상품구매금액</t>
  </si>
  <si>
    <t>20220329-0000012</t>
  </si>
  <si>
    <t>20220329-0000012-01</t>
  </si>
  <si>
    <t>배송 전에 미리 연락바랍니다.</t>
  </si>
  <si>
    <t>찰흑미 500g</t>
  </si>
  <si>
    <t>괴산</t>
  </si>
  <si>
    <t>010-4885-0504</t>
  </si>
  <si>
    <t>충청북도 괴산군 괴산읍 제월6길 29</t>
  </si>
  <si>
    <t>T</t>
  </si>
  <si>
    <t>적립금</t>
  </si>
  <si>
    <t>20220329-0000012-02</t>
  </si>
  <si>
    <t>기장 500g</t>
  </si>
  <si>
    <t>20220329-0000012-03</t>
  </si>
  <si>
    <t>요거트 1000ml</t>
  </si>
  <si>
    <t>20220329-0000025</t>
  </si>
  <si>
    <t>20220329-0000025-01</t>
  </si>
  <si>
    <t>연대</t>
  </si>
  <si>
    <t>20220329-0000025-02</t>
  </si>
  <si>
    <t>20220329-0000025-03</t>
  </si>
  <si>
    <t>품목구분</t>
  </si>
  <si>
    <t>품목구분</t>
    <phoneticPr fontId="18" type="noConversion"/>
  </si>
  <si>
    <t>행 레이블</t>
  </si>
  <si>
    <t>총합계</t>
  </si>
  <si>
    <t>합계 : 수량</t>
  </si>
  <si>
    <t>농산</t>
  </si>
  <si>
    <t>합계 : 상품구매금액</t>
  </si>
  <si>
    <t>열 레이블</t>
  </si>
  <si>
    <t>전체 합계 : 수량</t>
  </si>
  <si>
    <t>전체 합계 : 상품구매금액</t>
  </si>
  <si>
    <t>ERP코드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</si>
</sst>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6" fillId="2" borderId="0" xfId="6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3" borderId="0" xfId="7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wner" refreshedDate="44649.620659837965" createdVersion="6" refreshedVersion="6" minRefreshableVersion="3" recordCount="6">
  <cacheSource type="worksheet">
    <worksheetSource ref="A1:U7" sheet="주문데이터"/>
  </cacheSource>
  <cacheFields count="21">
    <cacheField name="주문번호" numFmtId="0">
      <sharedItems/>
    </cacheField>
    <cacheField name="품목별 주문번호" numFmtId="0">
      <sharedItems/>
    </cacheField>
    <cacheField name="배송메시지" numFmtId="0">
      <sharedItems containsBlank="1"/>
    </cacheField>
    <cacheField name="총 주문금액" numFmtId="0">
      <sharedItems containsSemiMixedTypes="0" containsString="0" containsNumber="1" containsInteger="1" minValue="78500" maxValue="79000"/>
    </cacheField>
    <cacheField name="총 결제금액" numFmtId="0">
      <sharedItems containsSemiMixedTypes="0" containsString="0" containsNumber="1" containsInteger="1" minValue="0" maxValue="0"/>
    </cacheField>
    <cacheField name="상품번호" numFmtId="0">
      <sharedItems containsSemiMixedTypes="0" containsString="0" containsNumber="1" containsInteger="1" minValue="12" maxValue="14"/>
    </cacheField>
    <cacheField name="주문상품명" numFmtId="0">
      <sharedItems count="3">
        <s v="찰흑미 500g"/>
        <s v="기장 500g"/>
        <s v="요거트 1000ml"/>
      </sharedItems>
    </cacheField>
    <cacheField name="주문상품명(옵션포함)" numFmtId="0">
      <sharedItems/>
    </cacheField>
    <cacheField name="수량" numFmtId="0">
      <sharedItems containsSemiMixedTypes="0" containsString="0" containsNumber="1" containsInteger="1" minValue="1" maxValue="9"/>
    </cacheField>
    <cacheField name="판매가" numFmtId="0">
      <sharedItems containsSemiMixedTypes="0" containsString="0" containsNumber="1" containsInteger="1" minValue="4500" maxValue="8000"/>
    </cacheField>
    <cacheField name="수령인" numFmtId="0">
      <sharedItems count="2">
        <s v="괴산"/>
        <s v="연대"/>
      </sharedItems>
    </cacheField>
    <cacheField name="수령인 휴대전화" numFmtId="0">
      <sharedItems count="1">
        <s v="010-4885-0504"/>
      </sharedItems>
    </cacheField>
    <cacheField name="수령인 우편번호" numFmtId="0">
      <sharedItems containsSemiMixedTypes="0" containsString="0" containsNumber="1" containsInteger="1" minValue="28023" maxValue="28023"/>
    </cacheField>
    <cacheField name="수령인 주소" numFmtId="0">
      <sharedItems/>
    </cacheField>
    <cacheField name="수령인 상세 주소" numFmtId="0">
      <sharedItems containsNonDate="0" containsString="0" containsBlank="1"/>
    </cacheField>
    <cacheField name="결제구분" numFmtId="0">
      <sharedItems/>
    </cacheField>
    <cacheField name="결제수단" numFmtId="0">
      <sharedItems/>
    </cacheField>
    <cacheField name="발주일" numFmtId="22">
      <sharedItems containsSemiMixedTypes="0" containsNonDate="0" containsDate="1" containsString="0" minDate="2022-03-29T09:20:46" maxDate="2022-03-29T09:23:21"/>
    </cacheField>
    <cacheField name="상품자체코드" numFmtId="0">
      <sharedItems containsSemiMixedTypes="0" containsString="0" containsNumber="1" containsInteger="1" minValue="800005" maxValue="900059"/>
    </cacheField>
    <cacheField name="상품구매금액" numFmtId="0">
      <sharedItems containsSemiMixedTypes="0" containsString="0" containsNumber="1" containsInteger="1" minValue="6000" maxValue="40500" count="6">
        <n v="40000"/>
        <n v="30000"/>
        <n v="9000"/>
        <n v="6000"/>
        <n v="32000"/>
        <n v="40500"/>
      </sharedItems>
    </cacheField>
    <cacheField name="품목구분" numFmtId="0">
      <sharedItems count="2">
        <s v="농산"/>
        <s v="가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20220329-0000012"/>
    <s v="20220329-0000012-01"/>
    <s v="배송 전에 미리 연락바랍니다."/>
    <n v="79000"/>
    <n v="0"/>
    <n v="13"/>
    <x v="0"/>
    <s v="찰흑미 500g"/>
    <n v="5"/>
    <n v="8000"/>
    <x v="0"/>
    <x v="0"/>
    <n v="28023"/>
    <s v="충청북도 괴산군 괴산읍 제월6길 29"/>
    <m/>
    <s v="T"/>
    <s v="적립금"/>
    <d v="2022-03-29T09:20:46"/>
    <n v="800017"/>
    <x v="0"/>
    <x v="0"/>
  </r>
  <r>
    <s v="20220329-0000012"/>
    <s v="20220329-0000012-02"/>
    <s v="배송 전에 미리 연락바랍니다."/>
    <n v="79000"/>
    <n v="0"/>
    <n v="12"/>
    <x v="1"/>
    <s v="기장 500g"/>
    <n v="5"/>
    <n v="6000"/>
    <x v="0"/>
    <x v="0"/>
    <n v="28023"/>
    <s v="충청북도 괴산군 괴산읍 제월6길 29"/>
    <m/>
    <s v="T"/>
    <s v="적립금"/>
    <d v="2022-03-29T09:20:46"/>
    <n v="800005"/>
    <x v="1"/>
    <x v="0"/>
  </r>
  <r>
    <s v="20220329-0000012"/>
    <s v="20220329-0000012-03"/>
    <s v="배송 전에 미리 연락바랍니다."/>
    <n v="79000"/>
    <n v="0"/>
    <n v="14"/>
    <x v="2"/>
    <s v="요거트 1000ml"/>
    <n v="2"/>
    <n v="4500"/>
    <x v="0"/>
    <x v="0"/>
    <n v="28023"/>
    <s v="충청북도 괴산군 괴산읍 제월6길 29"/>
    <m/>
    <s v="T"/>
    <s v="적립금"/>
    <d v="2022-03-29T09:20:46"/>
    <n v="900059"/>
    <x v="2"/>
    <x v="1"/>
  </r>
  <r>
    <s v="20220329-0000025"/>
    <s v="20220329-0000025-01"/>
    <m/>
    <n v="78500"/>
    <n v="0"/>
    <n v="12"/>
    <x v="1"/>
    <s v="기장 500g"/>
    <n v="1"/>
    <n v="6000"/>
    <x v="1"/>
    <x v="0"/>
    <n v="28023"/>
    <s v="충청북도 괴산군 괴산읍 제월6길 29"/>
    <m/>
    <s v="T"/>
    <s v="적립금"/>
    <d v="2022-03-29T09:23:21"/>
    <n v="800005"/>
    <x v="3"/>
    <x v="0"/>
  </r>
  <r>
    <s v="20220329-0000025"/>
    <s v="20220329-0000025-02"/>
    <m/>
    <n v="78500"/>
    <n v="0"/>
    <n v="13"/>
    <x v="0"/>
    <s v="찰흑미 500g"/>
    <n v="4"/>
    <n v="8000"/>
    <x v="1"/>
    <x v="0"/>
    <n v="28023"/>
    <s v="충청북도 괴산군 괴산읍 제월6길 29"/>
    <m/>
    <s v="T"/>
    <s v="적립금"/>
    <d v="2022-03-29T09:23:21"/>
    <n v="800017"/>
    <x v="4"/>
    <x v="0"/>
  </r>
  <r>
    <s v="20220329-0000025"/>
    <s v="20220329-0000025-03"/>
    <m/>
    <n v="78500"/>
    <n v="0"/>
    <n v="14"/>
    <x v="2"/>
    <s v="요거트 1000ml"/>
    <n v="9"/>
    <n v="4500"/>
    <x v="1"/>
    <x v="0"/>
    <n v="28023"/>
    <s v="충청북도 괴산군 괴산읍 제월6길 29"/>
    <m/>
    <s v="T"/>
    <s v="적립금"/>
    <d v="2022-03-29T09:23:21"/>
    <n v="900059"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6" cacheId="27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G8" firstHeaderRow="1" firstDataRow="3" firstDataCol="1" rowPageCount="1" colPageCount="1"/>
  <pivotFields count="21"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2"/>
        <item x="0"/>
        <item t="default"/>
      </items>
    </pivotField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dataField="1" showAll="0">
      <items count="7">
        <item x="3"/>
        <item x="2"/>
        <item x="1"/>
        <item x="4"/>
        <item x="0"/>
        <item x="5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Fields count="2">
    <field x="6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20" item="1" hier="-1"/>
  </pageFields>
  <dataFields count="2">
    <dataField name="합계 : 수량" fld="8" baseField="0" baseItem="0"/>
    <dataField name="합계 : 상품구매금액" fld="19" baseField="0" baseItem="0"/>
  </dataFields>
  <conditionalFormats count="1">
    <conditionalFormat priority="1">
      <pivotAreas count="1">
        <pivotArea type="data" grandCol="1" collapsedLevelsAreSubtotals="1" fieldPosition="0">
          <references count="2">
            <reference field="4294967294" count="1" selected="0">
              <x v="1"/>
            </reference>
            <reference field="10" count="2">
              <x v="0"/>
              <x v="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4" sqref="E14"/>
    </sheetView>
  </sheetViews>
  <sheetFormatPr defaultRowHeight="17.399999999999999" x14ac:dyDescent="0.4"/>
  <cols>
    <col min="1" max="2" width="11.19921875" bestFit="1" customWidth="1"/>
    <col min="3" max="3" width="18.19921875" bestFit="1" customWidth="1"/>
    <col min="4" max="4" width="11.59765625" bestFit="1" customWidth="1"/>
    <col min="5" max="5" width="18.19921875" bestFit="1" customWidth="1"/>
    <col min="6" max="6" width="14.8984375" bestFit="1" customWidth="1"/>
    <col min="7" max="7" width="22.69921875" bestFit="1" customWidth="1"/>
    <col min="8" max="8" width="14.8984375" bestFit="1" customWidth="1"/>
    <col min="9" max="9" width="22.69921875" bestFit="1" customWidth="1"/>
    <col min="10" max="10" width="25.296875" bestFit="1" customWidth="1"/>
    <col min="11" max="11" width="6.796875" bestFit="1" customWidth="1"/>
  </cols>
  <sheetData>
    <row r="1" spans="1:7" x14ac:dyDescent="0.4">
      <c r="A1" s="3" t="s">
        <v>38</v>
      </c>
      <c r="B1" t="s">
        <v>43</v>
      </c>
    </row>
    <row r="3" spans="1:7" x14ac:dyDescent="0.4">
      <c r="B3" s="3" t="s">
        <v>45</v>
      </c>
    </row>
    <row r="4" spans="1:7" x14ac:dyDescent="0.4">
      <c r="B4" t="s">
        <v>30</v>
      </c>
      <c r="D4" t="s">
        <v>23</v>
      </c>
      <c r="F4" t="s">
        <v>46</v>
      </c>
      <c r="G4" t="s">
        <v>47</v>
      </c>
    </row>
    <row r="5" spans="1:7" x14ac:dyDescent="0.4">
      <c r="A5" s="3" t="s">
        <v>40</v>
      </c>
      <c r="B5" t="s">
        <v>42</v>
      </c>
      <c r="C5" t="s">
        <v>44</v>
      </c>
      <c r="D5" t="s">
        <v>42</v>
      </c>
      <c r="E5" t="s">
        <v>44</v>
      </c>
    </row>
    <row r="6" spans="1:7" x14ac:dyDescent="0.4">
      <c r="A6" s="4" t="s">
        <v>24</v>
      </c>
      <c r="B6" s="5">
        <v>5</v>
      </c>
      <c r="C6" s="5">
        <v>30000</v>
      </c>
      <c r="D6" s="5">
        <v>5</v>
      </c>
      <c r="E6" s="5">
        <v>40000</v>
      </c>
      <c r="F6" s="5">
        <v>10</v>
      </c>
      <c r="G6" s="5">
        <v>70000</v>
      </c>
    </row>
    <row r="7" spans="1:7" x14ac:dyDescent="0.4">
      <c r="A7" s="4" t="s">
        <v>35</v>
      </c>
      <c r="B7" s="5">
        <v>1</v>
      </c>
      <c r="C7" s="5">
        <v>6000</v>
      </c>
      <c r="D7" s="5">
        <v>4</v>
      </c>
      <c r="E7" s="5">
        <v>32000</v>
      </c>
      <c r="F7" s="5">
        <v>5</v>
      </c>
      <c r="G7" s="5">
        <v>38000</v>
      </c>
    </row>
    <row r="8" spans="1:7" x14ac:dyDescent="0.4">
      <c r="A8" s="4" t="s">
        <v>41</v>
      </c>
      <c r="B8" s="5">
        <v>6</v>
      </c>
      <c r="C8" s="5">
        <v>36000</v>
      </c>
      <c r="D8" s="5">
        <v>9</v>
      </c>
      <c r="E8" s="5">
        <v>72000</v>
      </c>
      <c r="F8" s="5">
        <v>15</v>
      </c>
      <c r="G8" s="5">
        <v>108000</v>
      </c>
    </row>
  </sheetData>
  <phoneticPr fontId="18" type="noConversion"/>
  <conditionalFormatting pivot="1" sqref="G6:G7">
    <cfRule type="cellIs" dxfId="0" priority="1" operator="lessThan">
      <formula>40000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topLeftCell="J1" workbookViewId="0">
      <selection activeCell="V4" sqref="V4"/>
    </sheetView>
  </sheetViews>
  <sheetFormatPr defaultRowHeight="17.399999999999999" x14ac:dyDescent="0.4"/>
  <cols>
    <col min="1" max="1" width="18" bestFit="1" customWidth="1"/>
    <col min="2" max="2" width="21.09765625" bestFit="1" customWidth="1"/>
    <col min="3" max="3" width="28" bestFit="1" customWidth="1"/>
    <col min="4" max="5" width="11.59765625" bestFit="1" customWidth="1"/>
    <col min="6" max="6" width="9" bestFit="1" customWidth="1"/>
    <col min="7" max="7" width="14.19921875" bestFit="1" customWidth="1"/>
    <col min="8" max="8" width="20.59765625" bestFit="1" customWidth="1"/>
    <col min="9" max="9" width="5.19921875" bestFit="1" customWidth="1"/>
    <col min="10" max="11" width="7.09765625" bestFit="1" customWidth="1"/>
    <col min="12" max="13" width="15.8984375" bestFit="1" customWidth="1"/>
    <col min="14" max="14" width="33.69921875" bestFit="1" customWidth="1"/>
    <col min="15" max="15" width="16.5" bestFit="1" customWidth="1"/>
    <col min="16" max="17" width="9" bestFit="1" customWidth="1"/>
    <col min="18" max="18" width="15.5" bestFit="1" customWidth="1"/>
    <col min="19" max="20" width="13" bestFit="1" customWidth="1"/>
  </cols>
  <sheetData>
    <row r="1" spans="1:2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" t="s">
        <v>39</v>
      </c>
      <c r="V1" s="6" t="s">
        <v>48</v>
      </c>
    </row>
    <row r="2" spans="1:22" x14ac:dyDescent="0.4">
      <c r="A2" t="s">
        <v>20</v>
      </c>
      <c r="B2" t="s">
        <v>21</v>
      </c>
      <c r="C2" t="s">
        <v>22</v>
      </c>
      <c r="D2">
        <v>79000</v>
      </c>
      <c r="E2">
        <v>0</v>
      </c>
      <c r="F2">
        <v>13</v>
      </c>
      <c r="G2" t="s">
        <v>23</v>
      </c>
      <c r="H2" t="s">
        <v>23</v>
      </c>
      <c r="I2">
        <v>5</v>
      </c>
      <c r="J2">
        <v>8000</v>
      </c>
      <c r="K2" t="s">
        <v>24</v>
      </c>
      <c r="L2" t="s">
        <v>25</v>
      </c>
      <c r="M2">
        <v>28023</v>
      </c>
      <c r="N2" t="s">
        <v>26</v>
      </c>
      <c r="P2" t="s">
        <v>27</v>
      </c>
      <c r="Q2" t="s">
        <v>28</v>
      </c>
      <c r="R2" s="1">
        <v>44649.389421296299</v>
      </c>
      <c r="S2">
        <v>800017</v>
      </c>
      <c r="T2">
        <v>40000</v>
      </c>
      <c r="U2" t="str">
        <f>IF(S2&gt;900000, "가공", "농산")</f>
        <v>농산</v>
      </c>
      <c r="V2">
        <f>IF(U2="농산",S2-100000, IF(U2="가공", S2-200000))</f>
        <v>700017</v>
      </c>
    </row>
    <row r="3" spans="1:22" x14ac:dyDescent="0.4">
      <c r="A3" t="s">
        <v>20</v>
      </c>
      <c r="B3" t="s">
        <v>29</v>
      </c>
      <c r="C3" t="s">
        <v>22</v>
      </c>
      <c r="D3">
        <v>79000</v>
      </c>
      <c r="E3">
        <v>0</v>
      </c>
      <c r="F3">
        <v>12</v>
      </c>
      <c r="G3" t="s">
        <v>30</v>
      </c>
      <c r="H3" t="s">
        <v>30</v>
      </c>
      <c r="I3">
        <v>5</v>
      </c>
      <c r="J3">
        <v>6000</v>
      </c>
      <c r="K3" t="s">
        <v>24</v>
      </c>
      <c r="L3" t="s">
        <v>25</v>
      </c>
      <c r="M3">
        <v>28023</v>
      </c>
      <c r="N3" t="s">
        <v>26</v>
      </c>
      <c r="P3" t="s">
        <v>27</v>
      </c>
      <c r="Q3" t="s">
        <v>28</v>
      </c>
      <c r="R3" s="1">
        <v>44649.389421296299</v>
      </c>
      <c r="S3">
        <v>800005</v>
      </c>
      <c r="T3">
        <v>30000</v>
      </c>
      <c r="U3" t="str">
        <f t="shared" ref="U3:U7" si="0">IF(S3&gt;900000, "가공", "농산")</f>
        <v>농산</v>
      </c>
      <c r="V3">
        <f t="shared" ref="V3:V7" si="1">IF(U3="농산",S3-100000, IF(U3="가공", S3-200000))</f>
        <v>700005</v>
      </c>
    </row>
    <row r="4" spans="1:22" x14ac:dyDescent="0.4">
      <c r="A4" t="s">
        <v>20</v>
      </c>
      <c r="B4" t="s">
        <v>31</v>
      </c>
      <c r="C4" t="s">
        <v>22</v>
      </c>
      <c r="D4">
        <v>79000</v>
      </c>
      <c r="E4">
        <v>0</v>
      </c>
      <c r="F4">
        <v>14</v>
      </c>
      <c r="G4" t="s">
        <v>32</v>
      </c>
      <c r="H4" t="s">
        <v>32</v>
      </c>
      <c r="I4">
        <v>2</v>
      </c>
      <c r="J4">
        <v>4500</v>
      </c>
      <c r="K4" t="s">
        <v>24</v>
      </c>
      <c r="L4" t="s">
        <v>25</v>
      </c>
      <c r="M4">
        <v>28023</v>
      </c>
      <c r="N4" t="s">
        <v>26</v>
      </c>
      <c r="P4" t="s">
        <v>27</v>
      </c>
      <c r="Q4" t="s">
        <v>28</v>
      </c>
      <c r="R4" s="1">
        <v>44649.389421296299</v>
      </c>
      <c r="S4">
        <v>900059</v>
      </c>
      <c r="T4">
        <v>9000</v>
      </c>
      <c r="U4" t="str">
        <f t="shared" si="0"/>
        <v>가공</v>
      </c>
      <c r="V4">
        <f t="shared" si="1"/>
        <v>700059</v>
      </c>
    </row>
    <row r="5" spans="1:22" x14ac:dyDescent="0.4">
      <c r="A5" t="s">
        <v>33</v>
      </c>
      <c r="B5" t="s">
        <v>34</v>
      </c>
      <c r="D5">
        <v>78500</v>
      </c>
      <c r="E5">
        <v>0</v>
      </c>
      <c r="F5">
        <v>12</v>
      </c>
      <c r="G5" t="s">
        <v>30</v>
      </c>
      <c r="H5" t="s">
        <v>30</v>
      </c>
      <c r="I5">
        <v>1</v>
      </c>
      <c r="J5">
        <v>6000</v>
      </c>
      <c r="K5" t="s">
        <v>35</v>
      </c>
      <c r="L5" t="s">
        <v>25</v>
      </c>
      <c r="M5">
        <v>28023</v>
      </c>
      <c r="N5" t="s">
        <v>26</v>
      </c>
      <c r="P5" t="s">
        <v>27</v>
      </c>
      <c r="Q5" t="s">
        <v>28</v>
      </c>
      <c r="R5" s="1">
        <v>44649.391215277778</v>
      </c>
      <c r="S5">
        <v>800005</v>
      </c>
      <c r="T5">
        <v>6000</v>
      </c>
      <c r="U5" t="str">
        <f t="shared" si="0"/>
        <v>농산</v>
      </c>
      <c r="V5">
        <f t="shared" si="1"/>
        <v>700005</v>
      </c>
    </row>
    <row r="6" spans="1:22" x14ac:dyDescent="0.4">
      <c r="A6" t="s">
        <v>33</v>
      </c>
      <c r="B6" t="s">
        <v>36</v>
      </c>
      <c r="D6">
        <v>78500</v>
      </c>
      <c r="E6">
        <v>0</v>
      </c>
      <c r="F6">
        <v>13</v>
      </c>
      <c r="G6" t="s">
        <v>23</v>
      </c>
      <c r="H6" t="s">
        <v>23</v>
      </c>
      <c r="I6">
        <v>4</v>
      </c>
      <c r="J6">
        <v>8000</v>
      </c>
      <c r="K6" t="s">
        <v>35</v>
      </c>
      <c r="L6" t="s">
        <v>25</v>
      </c>
      <c r="M6">
        <v>28023</v>
      </c>
      <c r="N6" t="s">
        <v>26</v>
      </c>
      <c r="P6" t="s">
        <v>27</v>
      </c>
      <c r="Q6" t="s">
        <v>28</v>
      </c>
      <c r="R6" s="1">
        <v>44649.391215277778</v>
      </c>
      <c r="S6">
        <v>800017</v>
      </c>
      <c r="T6">
        <v>32000</v>
      </c>
      <c r="U6" t="str">
        <f t="shared" si="0"/>
        <v>농산</v>
      </c>
      <c r="V6">
        <f t="shared" si="1"/>
        <v>700017</v>
      </c>
    </row>
    <row r="7" spans="1:22" x14ac:dyDescent="0.4">
      <c r="A7" t="s">
        <v>33</v>
      </c>
      <c r="B7" t="s">
        <v>37</v>
      </c>
      <c r="D7">
        <v>78500</v>
      </c>
      <c r="E7">
        <v>0</v>
      </c>
      <c r="F7">
        <v>14</v>
      </c>
      <c r="G7" t="s">
        <v>32</v>
      </c>
      <c r="H7" t="s">
        <v>32</v>
      </c>
      <c r="I7">
        <v>9</v>
      </c>
      <c r="J7">
        <v>4500</v>
      </c>
      <c r="K7" t="s">
        <v>35</v>
      </c>
      <c r="L7" t="s">
        <v>25</v>
      </c>
      <c r="M7">
        <v>28023</v>
      </c>
      <c r="N7" t="s">
        <v>26</v>
      </c>
      <c r="P7" t="s">
        <v>27</v>
      </c>
      <c r="Q7" t="s">
        <v>28</v>
      </c>
      <c r="R7" s="1">
        <v>44649.391215277778</v>
      </c>
      <c r="S7">
        <v>900059</v>
      </c>
      <c r="T7">
        <v>40500</v>
      </c>
      <c r="U7" t="str">
        <f t="shared" si="0"/>
        <v>가공</v>
      </c>
      <c r="V7">
        <f t="shared" si="1"/>
        <v>700059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주문데이터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2022-03-29T05:53:30Z</dcterms:created>
  <dcterms:modified xsi:type="dcterms:W3CDTF">2022-03-29T08:05:35Z</dcterms:modified>
</cp:coreProperties>
</file>